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56" windowWidth="15576" windowHeight="9276" activeTab="1"/>
  </bookViews>
  <sheets>
    <sheet name="Portfolio Data" sheetId="1" r:id="rId1"/>
    <sheet name="Financial Data" sheetId="2" r:id="rId2"/>
  </sheets>
  <calcPr calcId="125725"/>
</workbook>
</file>

<file path=xl/calcChain.xml><?xml version="1.0" encoding="utf-8"?>
<calcChain xmlns="http://schemas.openxmlformats.org/spreadsheetml/2006/main">
  <c r="E6" i="2"/>
  <c r="C6"/>
  <c r="D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6"/>
  <c r="Q4" l="1"/>
  <c r="C4"/>
  <c r="D4"/>
  <c r="E4"/>
  <c r="F4"/>
  <c r="G4"/>
  <c r="H4"/>
  <c r="I4"/>
  <c r="J4"/>
  <c r="K4"/>
  <c r="L4"/>
  <c r="M4"/>
  <c r="N4"/>
  <c r="O4"/>
  <c r="P4"/>
  <c r="R4"/>
  <c r="S4"/>
  <c r="T4"/>
  <c r="U4"/>
  <c r="V4"/>
  <c r="W4"/>
  <c r="X4"/>
  <c r="Y4"/>
  <c r="B4"/>
  <c r="K3" l="1"/>
  <c r="I3"/>
  <c r="G3"/>
</calcChain>
</file>

<file path=xl/sharedStrings.xml><?xml version="1.0" encoding="utf-8"?>
<sst xmlns="http://schemas.openxmlformats.org/spreadsheetml/2006/main" count="57" uniqueCount="33">
  <si>
    <t>תאריך</t>
  </si>
  <si>
    <t>ריט 1</t>
  </si>
  <si>
    <t>אסם</t>
  </si>
  <si>
    <t>טבע</t>
  </si>
  <si>
    <t>רמי לוי</t>
  </si>
  <si>
    <t>שטראוס</t>
  </si>
  <si>
    <t>מזרחי</t>
  </si>
  <si>
    <t>קמהדע</t>
  </si>
  <si>
    <t>פועלים</t>
  </si>
  <si>
    <t>אלקטרה</t>
  </si>
  <si>
    <t>לאומי</t>
  </si>
  <si>
    <t>חברה לישראל</t>
  </si>
  <si>
    <t>נייס</t>
  </si>
  <si>
    <t>אלביט מערכות</t>
  </si>
  <si>
    <t>איזיצ'יפ</t>
  </si>
  <si>
    <t>אלוט תקשורת</t>
  </si>
  <si>
    <t>מודיעין יהש</t>
  </si>
  <si>
    <t>גבעות יהש</t>
  </si>
  <si>
    <t>צור</t>
  </si>
  <si>
    <t>הראל השקעות</t>
  </si>
  <si>
    <t>בריינסווי</t>
  </si>
  <si>
    <t>דלק קבוצה</t>
  </si>
  <si>
    <t>בזן</t>
  </si>
  <si>
    <t>אלביט הדמיה</t>
  </si>
  <si>
    <t>ת"א 100</t>
  </si>
  <si>
    <t>הון עצמי</t>
  </si>
  <si>
    <t>שווי שוק מחולק בהון עצמי</t>
  </si>
  <si>
    <t>סה"כ מאזן</t>
  </si>
  <si>
    <t xml:space="preserve">שווי שוק </t>
  </si>
  <si>
    <t>30/09/2013 (אלפי ₪)</t>
  </si>
  <si>
    <t xml:space="preserve">אפריקה </t>
  </si>
  <si>
    <t>ריבית חסרת סיכון (ליום)</t>
  </si>
  <si>
    <t>לוגריתם טבעי של סה"כ מאזן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</si>
</sst>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#,##0_ ;\-#,##0\ "/>
    <numFmt numFmtId="165" formatCode="0.00000"/>
    <numFmt numFmtId="166" formatCode="0.000"/>
  </numFmts>
  <fonts count="23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0"/>
      <name val="Arial"/>
      <family val="2"/>
      <charset val="177"/>
      <scheme val="minor"/>
    </font>
    <font>
      <b/>
      <sz val="10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18" fillId="33" borderId="0" xfId="0" applyFont="1" applyFill="1" applyAlignment="1">
      <alignment horizontal="center"/>
    </xf>
    <xf numFmtId="0" fontId="19" fillId="0" borderId="10" xfId="0" applyFont="1" applyBorder="1" applyAlignment="1">
      <alignment horizontal="center" wrapText="1"/>
    </xf>
    <xf numFmtId="14" fontId="18" fillId="33" borderId="0" xfId="0" applyNumberFormat="1" applyFont="1" applyFill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/>
    <xf numFmtId="0" fontId="18" fillId="33" borderId="10" xfId="0" applyFont="1" applyFill="1" applyBorder="1" applyAlignment="1">
      <alignment horizontal="center"/>
    </xf>
    <xf numFmtId="164" fontId="20" fillId="0" borderId="0" xfId="1" applyNumberFormat="1" applyFont="1" applyAlignment="1">
      <alignment horizontal="center"/>
    </xf>
    <xf numFmtId="14" fontId="19" fillId="0" borderId="10" xfId="0" applyNumberFormat="1" applyFont="1" applyBorder="1" applyAlignment="1">
      <alignment horizontal="center" wrapText="1"/>
    </xf>
    <xf numFmtId="164" fontId="0" fillId="0" borderId="0" xfId="1" applyNumberFormat="1" applyFont="1" applyAlignment="1">
      <alignment horizontal="center"/>
    </xf>
    <xf numFmtId="0" fontId="0" fillId="0" borderId="0" xfId="0"/>
    <xf numFmtId="0" fontId="0" fillId="0" borderId="0" xfId="0"/>
    <xf numFmtId="164" fontId="21" fillId="0" borderId="0" xfId="1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166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/>
    <xf numFmtId="0" fontId="21" fillId="0" borderId="11" xfId="0" applyFont="1" applyBorder="1" applyAlignment="1">
      <alignment horizontal="right"/>
    </xf>
    <xf numFmtId="165" fontId="20" fillId="0" borderId="12" xfId="0" applyNumberFormat="1" applyFont="1" applyBorder="1" applyAlignment="1">
      <alignment horizontal="center"/>
    </xf>
    <xf numFmtId="0" fontId="22" fillId="34" borderId="10" xfId="0" applyFont="1" applyFill="1" applyBorder="1" applyAlignment="1">
      <alignment horizontal="right"/>
    </xf>
    <xf numFmtId="2" fontId="21" fillId="0" borderId="0" xfId="0" applyNumberFormat="1" applyFont="1" applyAlignment="1">
      <alignment horizontal="center"/>
    </xf>
    <xf numFmtId="2" fontId="21" fillId="0" borderId="0" xfId="1" applyNumberFormat="1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Z35"/>
  <sheetViews>
    <sheetView rightToLeft="1" topLeftCell="U1" workbookViewId="0"/>
  </sheetViews>
  <sheetFormatPr defaultRowHeight="13.8"/>
  <cols>
    <col min="1" max="26" width="11.59765625" style="1" customWidth="1"/>
  </cols>
  <sheetData>
    <row r="1" spans="1:26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30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23</v>
      </c>
      <c r="Z1" s="8" t="s">
        <v>24</v>
      </c>
    </row>
    <row r="2" spans="1:26" s="1" customFormat="1">
      <c r="A2" s="10">
        <v>41585</v>
      </c>
      <c r="B2" s="3">
        <v>841.5</v>
      </c>
      <c r="C2" s="3">
        <v>7850</v>
      </c>
      <c r="D2" s="3">
        <v>13083.69</v>
      </c>
      <c r="E2" s="3">
        <v>19065.02</v>
      </c>
      <c r="F2" s="3">
        <v>6291.28</v>
      </c>
      <c r="G2" s="3">
        <v>4080</v>
      </c>
      <c r="H2" s="3">
        <v>5339</v>
      </c>
      <c r="I2" s="3">
        <v>1893.22</v>
      </c>
      <c r="J2" s="3">
        <v>44020</v>
      </c>
      <c r="K2" s="3">
        <v>1340</v>
      </c>
      <c r="L2" s="3">
        <v>184400</v>
      </c>
      <c r="M2" s="3">
        <v>13280.5</v>
      </c>
      <c r="N2" s="3">
        <v>18590.61</v>
      </c>
      <c r="O2" s="3">
        <v>9200</v>
      </c>
      <c r="P2" s="3">
        <v>4670</v>
      </c>
      <c r="Q2" s="3">
        <v>5.4</v>
      </c>
      <c r="R2" s="3">
        <v>4.2</v>
      </c>
      <c r="S2" s="3">
        <v>710</v>
      </c>
      <c r="T2" s="3">
        <v>696</v>
      </c>
      <c r="U2" s="3">
        <v>2133</v>
      </c>
      <c r="V2" s="3">
        <v>4750</v>
      </c>
      <c r="W2" s="3">
        <v>125614.43</v>
      </c>
      <c r="X2" s="3">
        <v>93.06</v>
      </c>
      <c r="Y2" s="3">
        <v>408.3</v>
      </c>
      <c r="Z2" s="3">
        <v>1186.4000000000001</v>
      </c>
    </row>
    <row r="3" spans="1:26" s="1" customFormat="1">
      <c r="A3" s="10">
        <v>41588</v>
      </c>
      <c r="B3" s="3">
        <v>841.21</v>
      </c>
      <c r="C3" s="3">
        <v>7888</v>
      </c>
      <c r="D3" s="3">
        <v>13024.17</v>
      </c>
      <c r="E3" s="3">
        <v>19074.95</v>
      </c>
      <c r="F3" s="3">
        <v>6346</v>
      </c>
      <c r="G3" s="3">
        <v>4080</v>
      </c>
      <c r="H3" s="3">
        <v>5391</v>
      </c>
      <c r="I3" s="3">
        <v>1894.21</v>
      </c>
      <c r="J3" s="3">
        <v>44000</v>
      </c>
      <c r="K3" s="3">
        <v>1336</v>
      </c>
      <c r="L3" s="3">
        <v>185700</v>
      </c>
      <c r="M3" s="3">
        <v>13350.19</v>
      </c>
      <c r="N3" s="3">
        <v>18600.55</v>
      </c>
      <c r="O3" s="3">
        <v>8870</v>
      </c>
      <c r="P3" s="3">
        <v>4557</v>
      </c>
      <c r="Q3" s="3">
        <v>5.3</v>
      </c>
      <c r="R3" s="3">
        <v>4.2</v>
      </c>
      <c r="S3" s="3">
        <v>758</v>
      </c>
      <c r="T3" s="3">
        <v>708.3</v>
      </c>
      <c r="U3" s="3">
        <v>2150</v>
      </c>
      <c r="V3" s="3">
        <v>4804</v>
      </c>
      <c r="W3" s="3">
        <v>124917.68</v>
      </c>
      <c r="X3" s="3">
        <v>93.24</v>
      </c>
      <c r="Y3" s="3">
        <v>408.6</v>
      </c>
      <c r="Z3" s="3">
        <v>1191.22</v>
      </c>
    </row>
    <row r="4" spans="1:26" s="1" customFormat="1">
      <c r="A4" s="10">
        <v>41589</v>
      </c>
      <c r="B4" s="3">
        <v>845.15</v>
      </c>
      <c r="C4" s="3">
        <v>7821</v>
      </c>
      <c r="D4" s="3">
        <v>13024.17</v>
      </c>
      <c r="E4" s="3">
        <v>19114.669999999998</v>
      </c>
      <c r="F4" s="3">
        <v>6379.23</v>
      </c>
      <c r="G4" s="3">
        <v>4136</v>
      </c>
      <c r="H4" s="3">
        <v>5380</v>
      </c>
      <c r="I4" s="3">
        <v>1893.22</v>
      </c>
      <c r="J4" s="3">
        <v>44260</v>
      </c>
      <c r="K4" s="3">
        <v>1346</v>
      </c>
      <c r="L4" s="3">
        <v>186000</v>
      </c>
      <c r="M4" s="3">
        <v>13390.01</v>
      </c>
      <c r="N4" s="3">
        <v>18630.37</v>
      </c>
      <c r="O4" s="3">
        <v>8893</v>
      </c>
      <c r="P4" s="3">
        <v>4510</v>
      </c>
      <c r="Q4" s="3">
        <v>5.2</v>
      </c>
      <c r="R4" s="3">
        <v>4.5</v>
      </c>
      <c r="S4" s="3">
        <v>750</v>
      </c>
      <c r="T4" s="3">
        <v>707.9</v>
      </c>
      <c r="U4" s="3">
        <v>2180</v>
      </c>
      <c r="V4" s="3">
        <v>4797</v>
      </c>
      <c r="W4" s="3">
        <v>123623.71</v>
      </c>
      <c r="X4" s="3">
        <v>93.6</v>
      </c>
      <c r="Y4" s="3">
        <v>410.6</v>
      </c>
      <c r="Z4" s="3">
        <v>1189.82</v>
      </c>
    </row>
    <row r="5" spans="1:26" s="1" customFormat="1">
      <c r="A5" s="10">
        <v>41590</v>
      </c>
      <c r="B5" s="3">
        <v>844.56</v>
      </c>
      <c r="C5" s="3">
        <v>7778</v>
      </c>
      <c r="D5" s="3">
        <v>13192.8</v>
      </c>
      <c r="E5" s="3">
        <v>18995.52</v>
      </c>
      <c r="F5" s="3">
        <v>6311.8</v>
      </c>
      <c r="G5" s="3">
        <v>4085</v>
      </c>
      <c r="H5" s="3">
        <v>5271</v>
      </c>
      <c r="I5" s="3">
        <v>1897.2</v>
      </c>
      <c r="J5" s="3">
        <v>44100</v>
      </c>
      <c r="K5" s="3">
        <v>1346</v>
      </c>
      <c r="L5" s="3">
        <v>187100</v>
      </c>
      <c r="M5" s="3">
        <v>13500</v>
      </c>
      <c r="N5" s="3">
        <v>18680.080000000002</v>
      </c>
      <c r="O5" s="3">
        <v>9199</v>
      </c>
      <c r="P5" s="3">
        <v>4605</v>
      </c>
      <c r="Q5" s="3">
        <v>5.2</v>
      </c>
      <c r="R5" s="3">
        <v>4.4000000000000004</v>
      </c>
      <c r="S5" s="3">
        <v>735.5</v>
      </c>
      <c r="T5" s="3">
        <v>707.2</v>
      </c>
      <c r="U5" s="3">
        <v>2189</v>
      </c>
      <c r="V5" s="3">
        <v>4797</v>
      </c>
      <c r="W5" s="3">
        <v>123922.32</v>
      </c>
      <c r="X5" s="3">
        <v>99.58</v>
      </c>
      <c r="Y5" s="3">
        <v>423.8</v>
      </c>
      <c r="Z5" s="3">
        <v>1188.54</v>
      </c>
    </row>
    <row r="6" spans="1:26" s="1" customFormat="1">
      <c r="A6" s="10">
        <v>41591</v>
      </c>
      <c r="B6" s="3">
        <v>842.39</v>
      </c>
      <c r="C6" s="3">
        <v>7735</v>
      </c>
      <c r="D6" s="3">
        <v>13311.83</v>
      </c>
      <c r="E6" s="3">
        <v>19035.23</v>
      </c>
      <c r="F6" s="3">
        <v>6303.98</v>
      </c>
      <c r="G6" s="3">
        <v>4120</v>
      </c>
      <c r="H6" s="3">
        <v>5086</v>
      </c>
      <c r="I6" s="3">
        <v>1893.22</v>
      </c>
      <c r="J6" s="3">
        <v>44350</v>
      </c>
      <c r="K6" s="3">
        <v>1338</v>
      </c>
      <c r="L6" s="3">
        <v>182000</v>
      </c>
      <c r="M6" s="3">
        <v>13540</v>
      </c>
      <c r="N6" s="3">
        <v>18650.25</v>
      </c>
      <c r="O6" s="3">
        <v>9037</v>
      </c>
      <c r="P6" s="3">
        <v>4730</v>
      </c>
      <c r="Q6" s="3">
        <v>5.0999999999999996</v>
      </c>
      <c r="R6" s="3">
        <v>4.4000000000000004</v>
      </c>
      <c r="S6" s="3">
        <v>714.4</v>
      </c>
      <c r="T6" s="3">
        <v>701.2</v>
      </c>
      <c r="U6" s="3">
        <v>2199</v>
      </c>
      <c r="V6" s="3">
        <v>4731</v>
      </c>
      <c r="W6" s="3">
        <v>123922.32</v>
      </c>
      <c r="X6" s="3">
        <v>103.51</v>
      </c>
      <c r="Y6" s="3">
        <v>431.5</v>
      </c>
      <c r="Z6" s="3">
        <v>1185.48</v>
      </c>
    </row>
    <row r="7" spans="1:26" s="1" customFormat="1">
      <c r="A7" s="10">
        <v>41592</v>
      </c>
      <c r="B7" s="3">
        <v>846.82</v>
      </c>
      <c r="C7" s="3">
        <v>7711</v>
      </c>
      <c r="D7" s="3">
        <v>13391.19</v>
      </c>
      <c r="E7" s="3">
        <v>18945.87</v>
      </c>
      <c r="F7" s="3">
        <v>6350</v>
      </c>
      <c r="G7" s="3">
        <v>4180</v>
      </c>
      <c r="H7" s="3">
        <v>5093</v>
      </c>
      <c r="I7" s="3">
        <v>1900.19</v>
      </c>
      <c r="J7" s="3">
        <v>44590</v>
      </c>
      <c r="K7" s="3">
        <v>1341</v>
      </c>
      <c r="L7" s="3">
        <v>183200</v>
      </c>
      <c r="M7" s="3">
        <v>13460</v>
      </c>
      <c r="N7" s="3">
        <v>18699.96</v>
      </c>
      <c r="O7" s="3">
        <v>8517</v>
      </c>
      <c r="P7" s="3">
        <v>4766</v>
      </c>
      <c r="Q7" s="3">
        <v>5.2</v>
      </c>
      <c r="R7" s="3">
        <v>4.7</v>
      </c>
      <c r="S7" s="3">
        <v>719.9</v>
      </c>
      <c r="T7" s="3">
        <v>682.9</v>
      </c>
      <c r="U7" s="3">
        <v>2226</v>
      </c>
      <c r="V7" s="3">
        <v>4619</v>
      </c>
      <c r="W7" s="3">
        <v>129396.8</v>
      </c>
      <c r="X7" s="3">
        <v>105.83</v>
      </c>
      <c r="Y7" s="3">
        <v>410.6</v>
      </c>
      <c r="Z7" s="3">
        <v>1192.76</v>
      </c>
    </row>
    <row r="8" spans="1:26" s="1" customFormat="1">
      <c r="A8" s="10">
        <v>41595</v>
      </c>
      <c r="B8" s="3">
        <v>846.03</v>
      </c>
      <c r="C8" s="3">
        <v>7790</v>
      </c>
      <c r="D8" s="3">
        <v>13311.83</v>
      </c>
      <c r="E8" s="3">
        <v>19025.310000000001</v>
      </c>
      <c r="F8" s="3">
        <v>6501</v>
      </c>
      <c r="G8" s="3">
        <v>4169</v>
      </c>
      <c r="H8" s="3">
        <v>5012</v>
      </c>
      <c r="I8" s="3">
        <v>1903.18</v>
      </c>
      <c r="J8" s="3">
        <v>44800</v>
      </c>
      <c r="K8" s="3">
        <v>1359</v>
      </c>
      <c r="L8" s="3">
        <v>184800</v>
      </c>
      <c r="M8" s="3">
        <v>13540</v>
      </c>
      <c r="N8" s="3">
        <v>18809.32</v>
      </c>
      <c r="O8" s="3">
        <v>8814</v>
      </c>
      <c r="P8" s="3">
        <v>4817</v>
      </c>
      <c r="Q8" s="3">
        <v>5.0999999999999996</v>
      </c>
      <c r="R8" s="3">
        <v>4.8</v>
      </c>
      <c r="S8" s="3">
        <v>770.8</v>
      </c>
      <c r="T8" s="3">
        <v>694.9</v>
      </c>
      <c r="U8" s="3">
        <v>2214</v>
      </c>
      <c r="V8" s="3">
        <v>4689</v>
      </c>
      <c r="W8" s="3">
        <v>132781.01999999999</v>
      </c>
      <c r="X8" s="3">
        <v>106.01</v>
      </c>
      <c r="Y8" s="3">
        <v>411.6</v>
      </c>
      <c r="Z8" s="3">
        <v>1202.76</v>
      </c>
    </row>
    <row r="9" spans="1:26" s="1" customFormat="1">
      <c r="A9" s="10">
        <v>41596</v>
      </c>
      <c r="B9" s="3">
        <v>847.12</v>
      </c>
      <c r="C9" s="3">
        <v>7775</v>
      </c>
      <c r="D9" s="3">
        <v>13371.35</v>
      </c>
      <c r="E9" s="3">
        <v>18975.66</v>
      </c>
      <c r="F9" s="3">
        <v>6488</v>
      </c>
      <c r="G9" s="3">
        <v>4341</v>
      </c>
      <c r="H9" s="3">
        <v>5094</v>
      </c>
      <c r="I9" s="3">
        <v>1913.15</v>
      </c>
      <c r="J9" s="3">
        <v>44590</v>
      </c>
      <c r="K9" s="3">
        <v>1399</v>
      </c>
      <c r="L9" s="3">
        <v>186100</v>
      </c>
      <c r="M9" s="3">
        <v>13650</v>
      </c>
      <c r="N9" s="3">
        <v>18819.259999999998</v>
      </c>
      <c r="O9" s="3">
        <v>8725</v>
      </c>
      <c r="P9" s="3">
        <v>4754</v>
      </c>
      <c r="Q9" s="3">
        <v>5.2</v>
      </c>
      <c r="R9" s="3">
        <v>4.8</v>
      </c>
      <c r="S9" s="3">
        <v>773.5</v>
      </c>
      <c r="T9" s="3">
        <v>662.2</v>
      </c>
      <c r="U9" s="3">
        <v>2210</v>
      </c>
      <c r="V9" s="3">
        <v>4697</v>
      </c>
      <c r="W9" s="3">
        <v>127804.22</v>
      </c>
      <c r="X9" s="3">
        <v>104.94</v>
      </c>
      <c r="Y9" s="3">
        <v>409.2</v>
      </c>
      <c r="Z9" s="3">
        <v>1206.78</v>
      </c>
    </row>
    <row r="10" spans="1:26" s="1" customFormat="1">
      <c r="A10" s="10">
        <v>41597</v>
      </c>
      <c r="B10" s="3">
        <v>848.6</v>
      </c>
      <c r="C10" s="3">
        <v>7764</v>
      </c>
      <c r="D10" s="3">
        <v>13539.98</v>
      </c>
      <c r="E10" s="3">
        <v>18737.34</v>
      </c>
      <c r="F10" s="3">
        <v>6480</v>
      </c>
      <c r="G10" s="3">
        <v>4340</v>
      </c>
      <c r="H10" s="3">
        <v>4979</v>
      </c>
      <c r="I10" s="3">
        <v>1910.16</v>
      </c>
      <c r="J10" s="3">
        <v>43700</v>
      </c>
      <c r="K10" s="3">
        <v>1393</v>
      </c>
      <c r="L10" s="3">
        <v>187500</v>
      </c>
      <c r="M10" s="3">
        <v>13520</v>
      </c>
      <c r="N10" s="3">
        <v>18888.849999999999</v>
      </c>
      <c r="O10" s="3">
        <v>8648</v>
      </c>
      <c r="P10" s="3">
        <v>4627</v>
      </c>
      <c r="Q10" s="3">
        <v>5.4</v>
      </c>
      <c r="R10" s="3">
        <v>4.9000000000000004</v>
      </c>
      <c r="S10" s="3">
        <v>775.4</v>
      </c>
      <c r="T10" s="3">
        <v>668.9</v>
      </c>
      <c r="U10" s="3">
        <v>2132</v>
      </c>
      <c r="V10" s="3">
        <v>4657</v>
      </c>
      <c r="W10" s="3">
        <v>131586.59</v>
      </c>
      <c r="X10" s="3">
        <v>103.96</v>
      </c>
      <c r="Y10" s="3">
        <v>403.1</v>
      </c>
      <c r="Z10" s="3">
        <v>1205.3399999999999</v>
      </c>
    </row>
    <row r="11" spans="1:26" s="1" customFormat="1">
      <c r="A11" s="10">
        <v>41598</v>
      </c>
      <c r="B11" s="3">
        <v>849.68</v>
      </c>
      <c r="C11" s="3">
        <v>7687</v>
      </c>
      <c r="D11" s="3">
        <v>14310</v>
      </c>
      <c r="E11" s="3">
        <v>18578.47</v>
      </c>
      <c r="F11" s="3">
        <v>6412</v>
      </c>
      <c r="G11" s="3">
        <v>4328</v>
      </c>
      <c r="H11" s="3">
        <v>5060</v>
      </c>
      <c r="I11" s="3">
        <v>1906.17</v>
      </c>
      <c r="J11" s="3">
        <v>43790</v>
      </c>
      <c r="K11" s="3">
        <v>1404</v>
      </c>
      <c r="L11" s="3">
        <v>186500</v>
      </c>
      <c r="M11" s="3">
        <v>13590</v>
      </c>
      <c r="N11" s="3">
        <v>18868.97</v>
      </c>
      <c r="O11" s="3">
        <v>8587</v>
      </c>
      <c r="P11" s="3">
        <v>4664</v>
      </c>
      <c r="Q11" s="3">
        <v>5.4</v>
      </c>
      <c r="R11" s="3">
        <v>4.5999999999999996</v>
      </c>
      <c r="S11" s="3">
        <v>799</v>
      </c>
      <c r="T11" s="3">
        <v>676.1</v>
      </c>
      <c r="U11" s="3">
        <v>2104</v>
      </c>
      <c r="V11" s="3">
        <v>4698</v>
      </c>
      <c r="W11" s="3">
        <v>134572.67000000001</v>
      </c>
      <c r="X11" s="3">
        <v>101.99</v>
      </c>
      <c r="Y11" s="3">
        <v>398.4</v>
      </c>
      <c r="Z11" s="3">
        <v>1213.43</v>
      </c>
    </row>
    <row r="12" spans="1:26" s="1" customFormat="1">
      <c r="A12" s="10">
        <v>41599</v>
      </c>
      <c r="B12" s="3">
        <v>853.92</v>
      </c>
      <c r="C12" s="3">
        <v>7600</v>
      </c>
      <c r="D12" s="3">
        <v>14270</v>
      </c>
      <c r="E12" s="3">
        <v>18945.87</v>
      </c>
      <c r="F12" s="3">
        <v>6323</v>
      </c>
      <c r="G12" s="3">
        <v>4310</v>
      </c>
      <c r="H12" s="3">
        <v>5285</v>
      </c>
      <c r="I12" s="3">
        <v>1898.2</v>
      </c>
      <c r="J12" s="3">
        <v>44900</v>
      </c>
      <c r="K12" s="3">
        <v>1393</v>
      </c>
      <c r="L12" s="3">
        <v>185500</v>
      </c>
      <c r="M12" s="3">
        <v>13550</v>
      </c>
      <c r="N12" s="3">
        <v>18560.78</v>
      </c>
      <c r="O12" s="3">
        <v>8495</v>
      </c>
      <c r="P12" s="3">
        <v>4665</v>
      </c>
      <c r="Q12" s="3">
        <v>5.2</v>
      </c>
      <c r="R12" s="3">
        <v>4.5</v>
      </c>
      <c r="S12" s="3">
        <v>743.1</v>
      </c>
      <c r="T12" s="3">
        <v>668.9</v>
      </c>
      <c r="U12" s="3">
        <v>2100</v>
      </c>
      <c r="V12" s="3">
        <v>4642</v>
      </c>
      <c r="W12" s="3">
        <v>132581.95000000001</v>
      </c>
      <c r="X12" s="3">
        <v>99.67</v>
      </c>
      <c r="Y12" s="3">
        <v>395.4</v>
      </c>
      <c r="Z12" s="3">
        <v>1212.9000000000001</v>
      </c>
    </row>
    <row r="13" spans="1:26" s="1" customFormat="1">
      <c r="A13" s="10">
        <v>41602</v>
      </c>
      <c r="B13" s="3">
        <v>853.13</v>
      </c>
      <c r="C13" s="3">
        <v>7506</v>
      </c>
      <c r="D13" s="3">
        <v>14420</v>
      </c>
      <c r="E13" s="3">
        <v>18647.98</v>
      </c>
      <c r="F13" s="3">
        <v>6365</v>
      </c>
      <c r="G13" s="3">
        <v>4385</v>
      </c>
      <c r="H13" s="3">
        <v>5426</v>
      </c>
      <c r="I13" s="3">
        <v>1921.12</v>
      </c>
      <c r="J13" s="3">
        <v>46220</v>
      </c>
      <c r="K13" s="3">
        <v>1424</v>
      </c>
      <c r="L13" s="3">
        <v>184100</v>
      </c>
      <c r="M13" s="3">
        <v>13680</v>
      </c>
      <c r="N13" s="3">
        <v>18670.14</v>
      </c>
      <c r="O13" s="3">
        <v>8413</v>
      </c>
      <c r="P13" s="3">
        <v>4678</v>
      </c>
      <c r="Q13" s="3">
        <v>5.2</v>
      </c>
      <c r="R13" s="3">
        <v>4.5999999999999996</v>
      </c>
      <c r="S13" s="3">
        <v>691</v>
      </c>
      <c r="T13" s="3">
        <v>675.7</v>
      </c>
      <c r="U13" s="3">
        <v>2126</v>
      </c>
      <c r="V13" s="3">
        <v>4668</v>
      </c>
      <c r="W13" s="3">
        <v>133477.78</v>
      </c>
      <c r="X13" s="3">
        <v>101.19</v>
      </c>
      <c r="Y13" s="3">
        <v>397.4</v>
      </c>
      <c r="Z13" s="3">
        <v>1220.3599999999999</v>
      </c>
    </row>
    <row r="14" spans="1:26" s="1" customFormat="1">
      <c r="A14" s="10">
        <v>41603</v>
      </c>
      <c r="B14" s="3">
        <v>857.37</v>
      </c>
      <c r="C14" s="3">
        <v>7461</v>
      </c>
      <c r="D14" s="3">
        <v>14410</v>
      </c>
      <c r="E14" s="3">
        <v>18647.98</v>
      </c>
      <c r="F14" s="3">
        <v>6379</v>
      </c>
      <c r="G14" s="3">
        <v>4465</v>
      </c>
      <c r="H14" s="3">
        <v>5244</v>
      </c>
      <c r="I14" s="3">
        <v>1921.12</v>
      </c>
      <c r="J14" s="3">
        <v>46600</v>
      </c>
      <c r="K14" s="3">
        <v>1421</v>
      </c>
      <c r="L14" s="3">
        <v>182200</v>
      </c>
      <c r="M14" s="3">
        <v>13600</v>
      </c>
      <c r="N14" s="3">
        <v>18699.96</v>
      </c>
      <c r="O14" s="3">
        <v>8389</v>
      </c>
      <c r="P14" s="3">
        <v>4631</v>
      </c>
      <c r="Q14" s="3">
        <v>5</v>
      </c>
      <c r="R14" s="3">
        <v>4.5999999999999996</v>
      </c>
      <c r="S14" s="3">
        <v>703.2</v>
      </c>
      <c r="T14" s="3">
        <v>676.1</v>
      </c>
      <c r="U14" s="3">
        <v>2055</v>
      </c>
      <c r="V14" s="3">
        <v>4616</v>
      </c>
      <c r="W14" s="3">
        <v>134373.6</v>
      </c>
      <c r="X14" s="3">
        <v>100.03</v>
      </c>
      <c r="Y14" s="3">
        <v>402.5</v>
      </c>
      <c r="Z14" s="3">
        <v>1217.45</v>
      </c>
    </row>
    <row r="15" spans="1:26" s="1" customFormat="1">
      <c r="A15" s="10">
        <v>41604</v>
      </c>
      <c r="B15" s="3">
        <v>856.68</v>
      </c>
      <c r="C15" s="3">
        <v>7430</v>
      </c>
      <c r="D15" s="3">
        <v>14300</v>
      </c>
      <c r="E15" s="3">
        <v>18141.560000000001</v>
      </c>
      <c r="F15" s="3">
        <v>6480</v>
      </c>
      <c r="G15" s="3">
        <v>4448</v>
      </c>
      <c r="H15" s="3">
        <v>5340</v>
      </c>
      <c r="I15" s="3">
        <v>1929.09</v>
      </c>
      <c r="J15" s="3">
        <v>46900</v>
      </c>
      <c r="K15" s="3">
        <v>1433</v>
      </c>
      <c r="L15" s="3">
        <v>179100</v>
      </c>
      <c r="M15" s="3">
        <v>13690</v>
      </c>
      <c r="N15" s="3">
        <v>18990</v>
      </c>
      <c r="O15" s="3">
        <v>8350</v>
      </c>
      <c r="P15" s="3">
        <v>4598</v>
      </c>
      <c r="Q15" s="3">
        <v>4.8</v>
      </c>
      <c r="R15" s="3">
        <v>4.5999999999999996</v>
      </c>
      <c r="S15" s="3">
        <v>670.4</v>
      </c>
      <c r="T15" s="3">
        <v>668.8</v>
      </c>
      <c r="U15" s="3">
        <v>1983</v>
      </c>
      <c r="V15" s="3">
        <v>4504</v>
      </c>
      <c r="W15" s="3">
        <v>131387.51999999999</v>
      </c>
      <c r="X15" s="3">
        <v>99.94</v>
      </c>
      <c r="Y15" s="3">
        <v>406</v>
      </c>
      <c r="Z15" s="3">
        <v>1213.57</v>
      </c>
    </row>
    <row r="16" spans="1:26" s="1" customFormat="1">
      <c r="A16" s="10">
        <v>41605</v>
      </c>
      <c r="B16" s="3">
        <v>828.79</v>
      </c>
      <c r="C16" s="3">
        <v>7890</v>
      </c>
      <c r="D16" s="3">
        <v>14420</v>
      </c>
      <c r="E16" s="3">
        <v>17972.759999999998</v>
      </c>
      <c r="F16" s="3">
        <v>6516</v>
      </c>
      <c r="G16" s="3">
        <v>4413</v>
      </c>
      <c r="H16" s="3">
        <v>5214</v>
      </c>
      <c r="I16" s="3">
        <v>1931.08</v>
      </c>
      <c r="J16" s="3">
        <v>46740</v>
      </c>
      <c r="K16" s="3">
        <v>1427</v>
      </c>
      <c r="L16" s="3">
        <v>178900</v>
      </c>
      <c r="M16" s="3">
        <v>13600</v>
      </c>
      <c r="N16" s="3">
        <v>19070</v>
      </c>
      <c r="O16" s="3">
        <v>8467</v>
      </c>
      <c r="P16" s="3">
        <v>4508</v>
      </c>
      <c r="Q16" s="3">
        <v>4.5</v>
      </c>
      <c r="R16" s="3">
        <v>4.5999999999999996</v>
      </c>
      <c r="S16" s="3">
        <v>685.4</v>
      </c>
      <c r="T16" s="3">
        <v>666.3</v>
      </c>
      <c r="U16" s="3">
        <v>1972</v>
      </c>
      <c r="V16" s="3">
        <v>4130</v>
      </c>
      <c r="W16" s="3">
        <v>133776.38</v>
      </c>
      <c r="X16" s="3">
        <v>94.94</v>
      </c>
      <c r="Y16" s="3">
        <v>408.8</v>
      </c>
      <c r="Z16" s="3">
        <v>1215.98</v>
      </c>
    </row>
    <row r="17" spans="1:26" s="1" customFormat="1">
      <c r="A17" s="10">
        <v>41606</v>
      </c>
      <c r="B17" s="3">
        <v>836.57</v>
      </c>
      <c r="C17" s="3">
        <v>8089</v>
      </c>
      <c r="D17" s="3">
        <v>14260</v>
      </c>
      <c r="E17" s="3">
        <v>17754.3</v>
      </c>
      <c r="F17" s="3">
        <v>6451</v>
      </c>
      <c r="G17" s="3">
        <v>4460</v>
      </c>
      <c r="H17" s="3">
        <v>5214</v>
      </c>
      <c r="I17" s="3">
        <v>1956.99</v>
      </c>
      <c r="J17" s="3">
        <v>46590</v>
      </c>
      <c r="K17" s="3">
        <v>1433</v>
      </c>
      <c r="L17" s="3">
        <v>181100</v>
      </c>
      <c r="M17" s="3">
        <v>13780</v>
      </c>
      <c r="N17" s="3">
        <v>19500</v>
      </c>
      <c r="O17" s="3">
        <v>8450</v>
      </c>
      <c r="P17" s="3">
        <v>4642</v>
      </c>
      <c r="Q17" s="3">
        <v>4.4000000000000004</v>
      </c>
      <c r="R17" s="3">
        <v>4.5</v>
      </c>
      <c r="S17" s="3">
        <v>731</v>
      </c>
      <c r="T17" s="3">
        <v>667</v>
      </c>
      <c r="U17" s="3">
        <v>2024</v>
      </c>
      <c r="V17" s="3">
        <v>4045</v>
      </c>
      <c r="W17" s="3">
        <v>132681.49</v>
      </c>
      <c r="X17" s="3">
        <v>99.13</v>
      </c>
      <c r="Y17" s="3">
        <v>402.8</v>
      </c>
      <c r="Z17" s="3">
        <v>1219.0999999999999</v>
      </c>
    </row>
    <row r="18" spans="1:26" s="1" customFormat="1">
      <c r="A18" s="10">
        <v>41609</v>
      </c>
      <c r="B18" s="3">
        <v>836.48</v>
      </c>
      <c r="C18" s="3">
        <v>8391</v>
      </c>
      <c r="D18" s="3">
        <v>14460</v>
      </c>
      <c r="E18" s="3">
        <v>17535.849999999999</v>
      </c>
      <c r="F18" s="3">
        <v>6573</v>
      </c>
      <c r="G18" s="3">
        <v>4490</v>
      </c>
      <c r="H18" s="3">
        <v>5323</v>
      </c>
      <c r="I18" s="3">
        <v>1978.91</v>
      </c>
      <c r="J18" s="3">
        <v>46810</v>
      </c>
      <c r="K18" s="3">
        <v>1450</v>
      </c>
      <c r="L18" s="3">
        <v>184300</v>
      </c>
      <c r="M18" s="3">
        <v>14100</v>
      </c>
      <c r="N18" s="3">
        <v>19880</v>
      </c>
      <c r="O18" s="3">
        <v>8549</v>
      </c>
      <c r="P18" s="3">
        <v>4626</v>
      </c>
      <c r="Q18" s="3">
        <v>4.5999999999999996</v>
      </c>
      <c r="R18" s="3">
        <v>4.5</v>
      </c>
      <c r="S18" s="3">
        <v>758.4</v>
      </c>
      <c r="T18" s="3">
        <v>667.7</v>
      </c>
      <c r="U18" s="3">
        <v>2042</v>
      </c>
      <c r="V18" s="3">
        <v>4135</v>
      </c>
      <c r="W18" s="3">
        <v>136563.39000000001</v>
      </c>
      <c r="X18" s="3">
        <v>100.29</v>
      </c>
      <c r="Y18" s="3">
        <v>394.8</v>
      </c>
      <c r="Z18" s="3">
        <v>1234.6600000000001</v>
      </c>
    </row>
    <row r="19" spans="1:26" s="1" customFormat="1">
      <c r="A19" s="10">
        <v>41610</v>
      </c>
      <c r="B19" s="3">
        <v>834.31</v>
      </c>
      <c r="C19" s="3">
        <v>8237</v>
      </c>
      <c r="D19" s="3">
        <v>14350</v>
      </c>
      <c r="E19" s="3">
        <v>17873.46</v>
      </c>
      <c r="F19" s="3">
        <v>6640</v>
      </c>
      <c r="G19" s="3">
        <v>4470</v>
      </c>
      <c r="H19" s="3">
        <v>5375</v>
      </c>
      <c r="I19" s="3">
        <v>1948.02</v>
      </c>
      <c r="J19" s="3">
        <v>47140</v>
      </c>
      <c r="K19" s="3">
        <v>1430</v>
      </c>
      <c r="L19" s="3">
        <v>186000</v>
      </c>
      <c r="M19" s="3">
        <v>14030</v>
      </c>
      <c r="N19" s="3">
        <v>19500</v>
      </c>
      <c r="O19" s="3">
        <v>8509</v>
      </c>
      <c r="P19" s="3">
        <v>4736</v>
      </c>
      <c r="Q19" s="3">
        <v>4.4000000000000004</v>
      </c>
      <c r="R19" s="3">
        <v>4.0999999999999996</v>
      </c>
      <c r="S19" s="3">
        <v>739.2</v>
      </c>
      <c r="T19" s="3">
        <v>667.6</v>
      </c>
      <c r="U19" s="3">
        <v>2035</v>
      </c>
      <c r="V19" s="3">
        <v>3935</v>
      </c>
      <c r="W19" s="3">
        <v>137558.75</v>
      </c>
      <c r="X19" s="3">
        <v>107.17</v>
      </c>
      <c r="Y19" s="3">
        <v>397.5</v>
      </c>
      <c r="Z19" s="3">
        <v>1229.72</v>
      </c>
    </row>
    <row r="20" spans="1:26" s="1" customFormat="1">
      <c r="A20" s="10">
        <v>41611</v>
      </c>
      <c r="B20" s="3">
        <v>834.41</v>
      </c>
      <c r="C20" s="3">
        <v>8310</v>
      </c>
      <c r="D20" s="3">
        <v>14290</v>
      </c>
      <c r="E20" s="3">
        <v>18369.95</v>
      </c>
      <c r="F20" s="3">
        <v>6648</v>
      </c>
      <c r="G20" s="3">
        <v>4380</v>
      </c>
      <c r="H20" s="3">
        <v>5275</v>
      </c>
      <c r="I20" s="3">
        <v>1955.99</v>
      </c>
      <c r="J20" s="3">
        <v>46670</v>
      </c>
      <c r="K20" s="3">
        <v>1421</v>
      </c>
      <c r="L20" s="3">
        <v>185000</v>
      </c>
      <c r="M20" s="3">
        <v>13830</v>
      </c>
      <c r="N20" s="3">
        <v>19750</v>
      </c>
      <c r="O20" s="3">
        <v>8495</v>
      </c>
      <c r="P20" s="3">
        <v>4653</v>
      </c>
      <c r="Q20" s="3">
        <v>4.2</v>
      </c>
      <c r="R20" s="3">
        <v>4</v>
      </c>
      <c r="S20" s="3">
        <v>720</v>
      </c>
      <c r="T20" s="3">
        <v>670.3</v>
      </c>
      <c r="U20" s="3">
        <v>1997</v>
      </c>
      <c r="V20" s="3">
        <v>3815</v>
      </c>
      <c r="W20" s="3">
        <v>139250.85999999999</v>
      </c>
      <c r="X20" s="3">
        <v>107.17</v>
      </c>
      <c r="Y20" s="3">
        <v>385</v>
      </c>
      <c r="Z20" s="3">
        <v>1222.48</v>
      </c>
    </row>
    <row r="21" spans="1:26" s="1" customFormat="1">
      <c r="A21" s="10">
        <v>41612</v>
      </c>
      <c r="B21" s="3">
        <v>823.37</v>
      </c>
      <c r="C21" s="3">
        <v>8470</v>
      </c>
      <c r="D21" s="3">
        <v>14210</v>
      </c>
      <c r="E21" s="3">
        <v>18320</v>
      </c>
      <c r="F21" s="3">
        <v>6649</v>
      </c>
      <c r="G21" s="3">
        <v>4401</v>
      </c>
      <c r="H21" s="3">
        <v>5130</v>
      </c>
      <c r="I21" s="3">
        <v>1955.99</v>
      </c>
      <c r="J21" s="3">
        <v>46660</v>
      </c>
      <c r="K21" s="3">
        <v>1420</v>
      </c>
      <c r="L21" s="3">
        <v>187200</v>
      </c>
      <c r="M21" s="3">
        <v>13850</v>
      </c>
      <c r="N21" s="3">
        <v>19900</v>
      </c>
      <c r="O21" s="3">
        <v>8597</v>
      </c>
      <c r="P21" s="3">
        <v>4589</v>
      </c>
      <c r="Q21" s="3">
        <v>3.9</v>
      </c>
      <c r="R21" s="3">
        <v>4</v>
      </c>
      <c r="S21" s="3">
        <v>703</v>
      </c>
      <c r="T21" s="3">
        <v>682.8</v>
      </c>
      <c r="U21" s="3">
        <v>1944</v>
      </c>
      <c r="V21" s="3">
        <v>4100</v>
      </c>
      <c r="W21" s="3">
        <v>137658.29</v>
      </c>
      <c r="X21" s="3">
        <v>107.71</v>
      </c>
      <c r="Y21" s="3">
        <v>379.9</v>
      </c>
      <c r="Z21" s="3">
        <v>1218.5</v>
      </c>
    </row>
    <row r="22" spans="1:26" s="1" customFormat="1">
      <c r="A22" s="10">
        <v>41613</v>
      </c>
      <c r="B22" s="3">
        <v>818.34</v>
      </c>
      <c r="C22" s="3">
        <v>8600</v>
      </c>
      <c r="D22" s="3">
        <v>14130</v>
      </c>
      <c r="E22" s="3">
        <v>18140</v>
      </c>
      <c r="F22" s="3">
        <v>6704</v>
      </c>
      <c r="G22" s="3">
        <v>4408</v>
      </c>
      <c r="H22" s="3">
        <v>5119</v>
      </c>
      <c r="I22" s="3">
        <v>1963</v>
      </c>
      <c r="J22" s="3">
        <v>47140</v>
      </c>
      <c r="K22" s="3">
        <v>1426</v>
      </c>
      <c r="L22" s="3">
        <v>188000</v>
      </c>
      <c r="M22" s="3">
        <v>14040</v>
      </c>
      <c r="N22" s="3">
        <v>20660</v>
      </c>
      <c r="O22" s="3">
        <v>8246</v>
      </c>
      <c r="P22" s="3">
        <v>4726</v>
      </c>
      <c r="Q22" s="3">
        <v>4</v>
      </c>
      <c r="R22" s="3">
        <v>3.9</v>
      </c>
      <c r="S22" s="3">
        <v>711.8</v>
      </c>
      <c r="T22" s="3">
        <v>684.9</v>
      </c>
      <c r="U22" s="3">
        <v>1953</v>
      </c>
      <c r="V22" s="3">
        <v>4066</v>
      </c>
      <c r="W22" s="3">
        <v>135966.18</v>
      </c>
      <c r="X22" s="3">
        <v>111.1</v>
      </c>
      <c r="Y22" s="3">
        <v>366.6</v>
      </c>
      <c r="Z22" s="3">
        <v>1221.21</v>
      </c>
    </row>
    <row r="23" spans="1:26" s="1" customFormat="1">
      <c r="A23" s="10">
        <v>41616</v>
      </c>
      <c r="B23" s="3">
        <v>828.49</v>
      </c>
      <c r="C23" s="3">
        <v>8697</v>
      </c>
      <c r="D23" s="3">
        <v>14000</v>
      </c>
      <c r="E23" s="3">
        <v>18350</v>
      </c>
      <c r="F23" s="3">
        <v>6670</v>
      </c>
      <c r="G23" s="3">
        <v>4438</v>
      </c>
      <c r="H23" s="3">
        <v>5073</v>
      </c>
      <c r="I23" s="3">
        <v>1982</v>
      </c>
      <c r="J23" s="3">
        <v>47640</v>
      </c>
      <c r="K23" s="3">
        <v>1445</v>
      </c>
      <c r="L23" s="3">
        <v>189500</v>
      </c>
      <c r="M23" s="3">
        <v>14030</v>
      </c>
      <c r="N23" s="3">
        <v>21450</v>
      </c>
      <c r="O23" s="3">
        <v>8385</v>
      </c>
      <c r="P23" s="3">
        <v>4727</v>
      </c>
      <c r="Q23" s="3">
        <v>3.9</v>
      </c>
      <c r="R23" s="3">
        <v>3.9</v>
      </c>
      <c r="S23" s="3">
        <v>711</v>
      </c>
      <c r="T23" s="3">
        <v>682.3</v>
      </c>
      <c r="U23" s="3">
        <v>1968</v>
      </c>
      <c r="V23" s="3">
        <v>3869</v>
      </c>
      <c r="W23" s="3">
        <v>130690.77</v>
      </c>
      <c r="X23" s="3">
        <v>117</v>
      </c>
      <c r="Y23" s="3">
        <v>366.6</v>
      </c>
      <c r="Z23" s="3">
        <v>1224.6400000000001</v>
      </c>
    </row>
    <row r="24" spans="1:26" s="1" customFormat="1">
      <c r="A24" s="10">
        <v>41617</v>
      </c>
      <c r="B24" s="3">
        <v>830.37</v>
      </c>
      <c r="C24" s="3">
        <v>8684</v>
      </c>
      <c r="D24" s="3">
        <v>13850</v>
      </c>
      <c r="E24" s="3">
        <v>18680</v>
      </c>
      <c r="F24" s="3">
        <v>6773</v>
      </c>
      <c r="G24" s="3">
        <v>4430</v>
      </c>
      <c r="H24" s="3">
        <v>5181</v>
      </c>
      <c r="I24" s="3">
        <v>1995</v>
      </c>
      <c r="J24" s="3">
        <v>48140</v>
      </c>
      <c r="K24" s="3">
        <v>1447</v>
      </c>
      <c r="L24" s="3">
        <v>187500</v>
      </c>
      <c r="M24" s="3">
        <v>14070</v>
      </c>
      <c r="N24" s="3">
        <v>21180</v>
      </c>
      <c r="O24" s="3">
        <v>8295</v>
      </c>
      <c r="P24" s="3">
        <v>4720</v>
      </c>
      <c r="Q24" s="3">
        <v>3.8</v>
      </c>
      <c r="R24" s="3">
        <v>3.7</v>
      </c>
      <c r="S24" s="3">
        <v>695.3</v>
      </c>
      <c r="T24" s="3">
        <v>683.7</v>
      </c>
      <c r="U24" s="3">
        <v>1974</v>
      </c>
      <c r="V24" s="3">
        <v>3787</v>
      </c>
      <c r="W24" s="3">
        <v>128401.44</v>
      </c>
      <c r="X24" s="3">
        <v>120.4</v>
      </c>
      <c r="Y24" s="3">
        <v>378.4</v>
      </c>
      <c r="Z24" s="3">
        <v>1220.17</v>
      </c>
    </row>
    <row r="25" spans="1:26" s="1" customFormat="1">
      <c r="A25" s="10">
        <v>41618</v>
      </c>
      <c r="B25" s="3">
        <v>826.03</v>
      </c>
      <c r="C25" s="3">
        <v>8408</v>
      </c>
      <c r="D25" s="3">
        <v>14420</v>
      </c>
      <c r="E25" s="3">
        <v>18490</v>
      </c>
      <c r="F25" s="3">
        <v>6672</v>
      </c>
      <c r="G25" s="3">
        <v>4310</v>
      </c>
      <c r="H25" s="3">
        <v>5075</v>
      </c>
      <c r="I25" s="3">
        <v>1949</v>
      </c>
      <c r="J25" s="3">
        <v>48220</v>
      </c>
      <c r="K25" s="3">
        <v>1412</v>
      </c>
      <c r="L25" s="3">
        <v>186300</v>
      </c>
      <c r="M25" s="3">
        <v>13750</v>
      </c>
      <c r="N25" s="3">
        <v>21130</v>
      </c>
      <c r="O25" s="3">
        <v>8249</v>
      </c>
      <c r="P25" s="3">
        <v>4778</v>
      </c>
      <c r="Q25" s="3">
        <v>3.6</v>
      </c>
      <c r="R25" s="3">
        <v>3.7</v>
      </c>
      <c r="S25" s="3">
        <v>678.3</v>
      </c>
      <c r="T25" s="3">
        <v>677</v>
      </c>
      <c r="U25" s="3">
        <v>1925</v>
      </c>
      <c r="V25" s="3">
        <v>3499</v>
      </c>
      <c r="W25" s="3">
        <v>126510.26</v>
      </c>
      <c r="X25" s="3">
        <v>118.1</v>
      </c>
      <c r="Y25" s="3">
        <v>364.4</v>
      </c>
      <c r="Z25" s="3">
        <v>1209.5999999999999</v>
      </c>
    </row>
    <row r="26" spans="1:26" s="1" customFormat="1">
      <c r="A26" s="10">
        <v>41619</v>
      </c>
      <c r="B26" s="3">
        <v>832.63</v>
      </c>
      <c r="C26" s="3">
        <v>8448</v>
      </c>
      <c r="D26" s="3">
        <v>14300</v>
      </c>
      <c r="E26" s="3">
        <v>18020</v>
      </c>
      <c r="F26" s="3">
        <v>6567</v>
      </c>
      <c r="G26" s="3">
        <v>4360</v>
      </c>
      <c r="H26" s="3">
        <v>5302</v>
      </c>
      <c r="I26" s="3">
        <v>1924</v>
      </c>
      <c r="J26" s="3">
        <v>47940</v>
      </c>
      <c r="K26" s="3">
        <v>1408</v>
      </c>
      <c r="L26" s="3">
        <v>189000</v>
      </c>
      <c r="M26" s="3">
        <v>13890</v>
      </c>
      <c r="N26" s="3">
        <v>20960</v>
      </c>
      <c r="O26" s="3">
        <v>8033</v>
      </c>
      <c r="P26" s="3">
        <v>4770</v>
      </c>
      <c r="Q26" s="3">
        <v>3.5</v>
      </c>
      <c r="R26" s="3">
        <v>3.6</v>
      </c>
      <c r="S26" s="3">
        <v>671.5</v>
      </c>
      <c r="T26" s="3">
        <v>671.8</v>
      </c>
      <c r="U26" s="3">
        <v>1922</v>
      </c>
      <c r="V26" s="3">
        <v>3500</v>
      </c>
      <c r="W26" s="3">
        <v>129894.48</v>
      </c>
      <c r="X26" s="3">
        <v>119.2</v>
      </c>
      <c r="Y26" s="3">
        <v>349.4</v>
      </c>
      <c r="Z26" s="3">
        <v>1202.5999999999999</v>
      </c>
    </row>
    <row r="27" spans="1:26" s="1" customFormat="1">
      <c r="A27" s="10">
        <v>41620</v>
      </c>
      <c r="B27" s="3">
        <v>817.95</v>
      </c>
      <c r="C27" s="3">
        <v>8548</v>
      </c>
      <c r="D27" s="3">
        <v>13900</v>
      </c>
      <c r="E27" s="3">
        <v>18000</v>
      </c>
      <c r="F27" s="3">
        <v>6580</v>
      </c>
      <c r="G27" s="3">
        <v>4364</v>
      </c>
      <c r="H27" s="3">
        <v>5200</v>
      </c>
      <c r="I27" s="3">
        <v>1886</v>
      </c>
      <c r="J27" s="3">
        <v>47730</v>
      </c>
      <c r="K27" s="3">
        <v>1376</v>
      </c>
      <c r="L27" s="3">
        <v>189000</v>
      </c>
      <c r="M27" s="3">
        <v>14020</v>
      </c>
      <c r="N27" s="3">
        <v>20750</v>
      </c>
      <c r="O27" s="3">
        <v>7872</v>
      </c>
      <c r="P27" s="3">
        <v>4810</v>
      </c>
      <c r="Q27" s="3">
        <v>3.1</v>
      </c>
      <c r="R27" s="3">
        <v>3.2</v>
      </c>
      <c r="S27" s="3">
        <v>641</v>
      </c>
      <c r="T27" s="3">
        <v>677.1</v>
      </c>
      <c r="U27" s="3">
        <v>1925</v>
      </c>
      <c r="V27" s="3">
        <v>3630</v>
      </c>
      <c r="W27" s="3">
        <v>127007.94</v>
      </c>
      <c r="X27" s="3">
        <v>114.2</v>
      </c>
      <c r="Y27" s="3">
        <v>311</v>
      </c>
      <c r="Z27" s="3">
        <v>1186.47</v>
      </c>
    </row>
    <row r="28" spans="1:26" s="1" customFormat="1">
      <c r="A28" s="10">
        <v>41623</v>
      </c>
      <c r="B28" s="3">
        <v>814.3</v>
      </c>
      <c r="C28" s="3">
        <v>8440</v>
      </c>
      <c r="D28" s="3">
        <v>13830</v>
      </c>
      <c r="E28" s="3">
        <v>18190</v>
      </c>
      <c r="F28" s="3">
        <v>6487</v>
      </c>
      <c r="G28" s="3">
        <v>4305</v>
      </c>
      <c r="H28" s="3">
        <v>5138</v>
      </c>
      <c r="I28" s="3">
        <v>1870</v>
      </c>
      <c r="J28" s="3">
        <v>47320</v>
      </c>
      <c r="K28" s="3">
        <v>1358</v>
      </c>
      <c r="L28" s="3">
        <v>181500</v>
      </c>
      <c r="M28" s="3">
        <v>13740</v>
      </c>
      <c r="N28" s="3">
        <v>20540</v>
      </c>
      <c r="O28" s="3">
        <v>7772</v>
      </c>
      <c r="P28" s="3">
        <v>4791</v>
      </c>
      <c r="Q28" s="3">
        <v>3.2</v>
      </c>
      <c r="R28" s="3">
        <v>3.3</v>
      </c>
      <c r="S28" s="3">
        <v>647.1</v>
      </c>
      <c r="T28" s="3">
        <v>683.8</v>
      </c>
      <c r="U28" s="3">
        <v>1980</v>
      </c>
      <c r="V28" s="3">
        <v>4460</v>
      </c>
      <c r="W28" s="3">
        <v>124420</v>
      </c>
      <c r="X28" s="3">
        <v>116</v>
      </c>
      <c r="Y28" s="3">
        <v>278.60000000000002</v>
      </c>
      <c r="Z28" s="3">
        <v>1180.52</v>
      </c>
    </row>
    <row r="29" spans="1:26" s="1" customFormat="1">
      <c r="A29" s="10">
        <v>41624</v>
      </c>
      <c r="B29" s="3">
        <v>828.5</v>
      </c>
      <c r="C29" s="3">
        <v>8482</v>
      </c>
      <c r="D29" s="3">
        <v>13940</v>
      </c>
      <c r="E29" s="3">
        <v>18470</v>
      </c>
      <c r="F29" s="3">
        <v>6655</v>
      </c>
      <c r="G29" s="3">
        <v>4438</v>
      </c>
      <c r="H29" s="3">
        <v>5107</v>
      </c>
      <c r="I29" s="3">
        <v>1924</v>
      </c>
      <c r="J29" s="3">
        <v>48050</v>
      </c>
      <c r="K29" s="3">
        <v>1398</v>
      </c>
      <c r="L29" s="3">
        <v>183000</v>
      </c>
      <c r="M29" s="3">
        <v>13970</v>
      </c>
      <c r="N29" s="3">
        <v>20490</v>
      </c>
      <c r="O29" s="3">
        <v>7940</v>
      </c>
      <c r="P29" s="3">
        <v>4820</v>
      </c>
      <c r="Q29" s="3">
        <v>3.2</v>
      </c>
      <c r="R29" s="3">
        <v>3.6</v>
      </c>
      <c r="S29" s="3">
        <v>648.1</v>
      </c>
      <c r="T29" s="3">
        <v>684.7</v>
      </c>
      <c r="U29" s="3">
        <v>1970</v>
      </c>
      <c r="V29" s="3">
        <v>4109</v>
      </c>
      <c r="W29" s="3">
        <v>128998.66</v>
      </c>
      <c r="X29" s="3">
        <v>113.5</v>
      </c>
      <c r="Y29" s="3">
        <v>255.3</v>
      </c>
      <c r="Z29" s="3">
        <v>1192.19</v>
      </c>
    </row>
    <row r="30" spans="1:26" s="1" customFormat="1">
      <c r="A30" s="10">
        <v>41625</v>
      </c>
      <c r="B30" s="3">
        <v>833.5</v>
      </c>
      <c r="C30" s="3">
        <v>8359</v>
      </c>
      <c r="D30" s="3">
        <v>13910</v>
      </c>
      <c r="E30" s="3">
        <v>18950</v>
      </c>
      <c r="F30" s="3">
        <v>6588</v>
      </c>
      <c r="G30" s="3">
        <v>4442</v>
      </c>
      <c r="H30" s="3">
        <v>5095</v>
      </c>
      <c r="I30" s="3">
        <v>1905</v>
      </c>
      <c r="J30" s="3">
        <v>48400</v>
      </c>
      <c r="K30" s="3">
        <v>1385</v>
      </c>
      <c r="L30" s="3">
        <v>181500</v>
      </c>
      <c r="M30" s="3">
        <v>14140</v>
      </c>
      <c r="N30" s="3">
        <v>20540</v>
      </c>
      <c r="O30" s="3">
        <v>8365</v>
      </c>
      <c r="P30" s="3">
        <v>4844</v>
      </c>
      <c r="Q30" s="3">
        <v>3</v>
      </c>
      <c r="R30" s="3">
        <v>3.5</v>
      </c>
      <c r="S30" s="3">
        <v>641.29999999999995</v>
      </c>
      <c r="T30" s="3">
        <v>678.1</v>
      </c>
      <c r="U30" s="3">
        <v>1967</v>
      </c>
      <c r="V30" s="3">
        <v>4200</v>
      </c>
      <c r="W30" s="3">
        <v>130790.3</v>
      </c>
      <c r="X30" s="3">
        <v>111</v>
      </c>
      <c r="Y30" s="3">
        <v>257.3</v>
      </c>
      <c r="Z30" s="3">
        <v>1189.2</v>
      </c>
    </row>
    <row r="31" spans="1:26" s="1" customFormat="1">
      <c r="A31" s="10">
        <v>41626</v>
      </c>
      <c r="B31" s="3">
        <v>842.9</v>
      </c>
      <c r="C31" s="3">
        <v>8225</v>
      </c>
      <c r="D31" s="3">
        <v>13950</v>
      </c>
      <c r="E31" s="3">
        <v>18880</v>
      </c>
      <c r="F31" s="3">
        <v>6609</v>
      </c>
      <c r="G31" s="3">
        <v>4400</v>
      </c>
      <c r="H31" s="3">
        <v>5076</v>
      </c>
      <c r="I31" s="3">
        <v>1919</v>
      </c>
      <c r="J31" s="3">
        <v>48980</v>
      </c>
      <c r="K31" s="3">
        <v>1390</v>
      </c>
      <c r="L31" s="3">
        <v>182300</v>
      </c>
      <c r="M31" s="3">
        <v>14050</v>
      </c>
      <c r="N31" s="3">
        <v>20490</v>
      </c>
      <c r="O31" s="3">
        <v>8574</v>
      </c>
      <c r="P31" s="3">
        <v>4995</v>
      </c>
      <c r="Q31" s="3">
        <v>3.2</v>
      </c>
      <c r="R31" s="3">
        <v>3.6</v>
      </c>
      <c r="S31" s="3">
        <v>632.70000000000005</v>
      </c>
      <c r="T31" s="3">
        <v>679.2</v>
      </c>
      <c r="U31" s="3">
        <v>1955</v>
      </c>
      <c r="V31" s="3">
        <v>4273</v>
      </c>
      <c r="W31" s="3">
        <v>128799.58</v>
      </c>
      <c r="X31" s="3">
        <v>110.5</v>
      </c>
      <c r="Y31" s="3">
        <v>262</v>
      </c>
      <c r="Z31" s="3">
        <v>1195.28</v>
      </c>
    </row>
    <row r="32" spans="1:26" s="1" customFormat="1">
      <c r="A32" s="10">
        <v>41627</v>
      </c>
      <c r="B32" s="3">
        <v>857</v>
      </c>
      <c r="C32" s="3">
        <v>8150</v>
      </c>
      <c r="D32" s="3">
        <v>13950</v>
      </c>
      <c r="E32" s="3">
        <v>19030</v>
      </c>
      <c r="F32" s="3">
        <v>6466</v>
      </c>
      <c r="G32" s="3">
        <v>4386</v>
      </c>
      <c r="H32" s="3">
        <v>5150</v>
      </c>
      <c r="I32" s="3">
        <v>1928</v>
      </c>
      <c r="J32" s="3">
        <v>48000</v>
      </c>
      <c r="K32" s="3">
        <v>1381</v>
      </c>
      <c r="L32" s="3">
        <v>180500</v>
      </c>
      <c r="M32" s="3">
        <v>14100</v>
      </c>
      <c r="N32" s="3">
        <v>20580</v>
      </c>
      <c r="O32" s="3">
        <v>8700</v>
      </c>
      <c r="P32" s="3">
        <v>5105</v>
      </c>
      <c r="Q32" s="3">
        <v>3.1</v>
      </c>
      <c r="R32" s="3">
        <v>3.5</v>
      </c>
      <c r="S32" s="3">
        <v>632.6</v>
      </c>
      <c r="T32" s="3">
        <v>692.5</v>
      </c>
      <c r="U32" s="3">
        <v>1981</v>
      </c>
      <c r="V32" s="3">
        <v>4294</v>
      </c>
      <c r="W32" s="3">
        <v>128799.58</v>
      </c>
      <c r="X32" s="3">
        <v>112</v>
      </c>
      <c r="Y32" s="3">
        <v>260.10000000000002</v>
      </c>
      <c r="Z32" s="3">
        <v>1195.46</v>
      </c>
    </row>
    <row r="33" spans="1:26" s="1" customFormat="1">
      <c r="A33" s="10">
        <v>41630</v>
      </c>
      <c r="B33" s="3">
        <v>854.1</v>
      </c>
      <c r="C33" s="3">
        <v>8375</v>
      </c>
      <c r="D33" s="3">
        <v>13850</v>
      </c>
      <c r="E33" s="3">
        <v>19180</v>
      </c>
      <c r="F33" s="3">
        <v>6633</v>
      </c>
      <c r="G33" s="3">
        <v>4478</v>
      </c>
      <c r="H33" s="3">
        <v>5115</v>
      </c>
      <c r="I33" s="3">
        <v>1947</v>
      </c>
      <c r="J33" s="3">
        <v>48280</v>
      </c>
      <c r="K33" s="3">
        <v>1415</v>
      </c>
      <c r="L33" s="3">
        <v>185100</v>
      </c>
      <c r="M33" s="3">
        <v>14300</v>
      </c>
      <c r="N33" s="3">
        <v>20840</v>
      </c>
      <c r="O33" s="3">
        <v>8485</v>
      </c>
      <c r="P33" s="3">
        <v>5285</v>
      </c>
      <c r="Q33" s="3">
        <v>3</v>
      </c>
      <c r="R33" s="3">
        <v>3.5</v>
      </c>
      <c r="S33" s="3">
        <v>692</v>
      </c>
      <c r="T33" s="3">
        <v>724.4</v>
      </c>
      <c r="U33" s="3">
        <v>2025</v>
      </c>
      <c r="V33" s="3">
        <v>4287</v>
      </c>
      <c r="W33" s="3">
        <v>131200</v>
      </c>
      <c r="X33" s="3">
        <v>108.9</v>
      </c>
      <c r="Y33" s="3">
        <v>257.2</v>
      </c>
      <c r="Z33" s="3">
        <v>1208.6099999999999</v>
      </c>
    </row>
    <row r="34" spans="1:26" s="1" customFormat="1">
      <c r="A34" s="10">
        <v>41631</v>
      </c>
      <c r="B34" s="3">
        <v>859.2</v>
      </c>
      <c r="C34" s="3">
        <v>8614</v>
      </c>
      <c r="D34" s="3">
        <v>13750</v>
      </c>
      <c r="E34" s="3">
        <v>19100</v>
      </c>
      <c r="F34" s="3">
        <v>6670</v>
      </c>
      <c r="G34" s="3">
        <v>4494</v>
      </c>
      <c r="H34" s="3">
        <v>5075</v>
      </c>
      <c r="I34" s="3">
        <v>1986</v>
      </c>
      <c r="J34" s="3">
        <v>48300</v>
      </c>
      <c r="K34" s="3">
        <v>1432</v>
      </c>
      <c r="L34" s="3">
        <v>185700</v>
      </c>
      <c r="M34" s="3">
        <v>14360</v>
      </c>
      <c r="N34" s="3">
        <v>21230</v>
      </c>
      <c r="O34" s="3">
        <v>8503</v>
      </c>
      <c r="P34" s="3">
        <v>5264</v>
      </c>
      <c r="Q34" s="3">
        <v>3.1</v>
      </c>
      <c r="R34" s="3">
        <v>3.5</v>
      </c>
      <c r="S34" s="3">
        <v>682.5</v>
      </c>
      <c r="T34" s="3">
        <v>750.5</v>
      </c>
      <c r="U34" s="3">
        <v>2034</v>
      </c>
      <c r="V34" s="3">
        <v>4275</v>
      </c>
      <c r="W34" s="3">
        <v>135200</v>
      </c>
      <c r="X34" s="3">
        <v>113.8</v>
      </c>
      <c r="Y34" s="3">
        <v>254.5</v>
      </c>
      <c r="Z34" s="3">
        <v>1216.51</v>
      </c>
    </row>
    <row r="35" spans="1:26" s="1" customFormat="1">
      <c r="A35" s="10">
        <v>41632</v>
      </c>
      <c r="B35" s="3">
        <v>845.2</v>
      </c>
      <c r="C35" s="3">
        <v>8578</v>
      </c>
      <c r="D35" s="3">
        <v>13610</v>
      </c>
      <c r="E35" s="3">
        <v>19080</v>
      </c>
      <c r="F35" s="3">
        <v>6694</v>
      </c>
      <c r="G35" s="3">
        <v>4501</v>
      </c>
      <c r="H35" s="3">
        <v>4956</v>
      </c>
      <c r="I35" s="3">
        <v>1989</v>
      </c>
      <c r="J35" s="3">
        <v>48360</v>
      </c>
      <c r="K35" s="3">
        <v>1434</v>
      </c>
      <c r="L35" s="3">
        <v>186700</v>
      </c>
      <c r="M35" s="3">
        <v>14380</v>
      </c>
      <c r="N35" s="3">
        <v>20840</v>
      </c>
      <c r="O35" s="3">
        <v>8362</v>
      </c>
      <c r="P35" s="3">
        <v>5217</v>
      </c>
      <c r="Q35" s="3">
        <v>3.1</v>
      </c>
      <c r="R35" s="3">
        <v>3.4</v>
      </c>
      <c r="S35" s="3">
        <v>676.4</v>
      </c>
      <c r="T35" s="3">
        <v>755.7</v>
      </c>
      <c r="U35" s="3">
        <v>2014</v>
      </c>
      <c r="V35" s="3">
        <v>4620</v>
      </c>
      <c r="W35" s="3">
        <v>132500</v>
      </c>
      <c r="X35" s="3">
        <v>111.9</v>
      </c>
      <c r="Y35" s="3">
        <v>261.5</v>
      </c>
      <c r="Z35" s="3">
        <v>1211.0999999999999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Z18"/>
  <sheetViews>
    <sheetView rightToLeft="1" tabSelected="1" workbookViewId="0"/>
  </sheetViews>
  <sheetFormatPr defaultRowHeight="13.8"/>
  <cols>
    <col min="1" max="1" width="20.5" bestFit="1" customWidth="1"/>
    <col min="2" max="26" width="11.59765625" customWidth="1"/>
  </cols>
  <sheetData>
    <row r="1" spans="1:26" s="12" customFormat="1">
      <c r="A1" s="4" t="s">
        <v>29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30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11"/>
    </row>
    <row r="2" spans="1:26" s="6" customFormat="1" ht="13.2">
      <c r="A2" s="5" t="s">
        <v>28</v>
      </c>
      <c r="B2" s="14">
        <v>1025242</v>
      </c>
      <c r="C2" s="14">
        <v>8708824</v>
      </c>
      <c r="D2" s="14">
        <v>125333654</v>
      </c>
      <c r="E2" s="14">
        <v>2668796</v>
      </c>
      <c r="F2" s="14">
        <v>6605609</v>
      </c>
      <c r="G2" s="14">
        <v>8885152</v>
      </c>
      <c r="H2" s="14">
        <v>1891883</v>
      </c>
      <c r="I2" s="14">
        <v>23491822</v>
      </c>
      <c r="J2" s="14">
        <v>1672113</v>
      </c>
      <c r="K2" s="14">
        <v>19303521</v>
      </c>
      <c r="L2" s="14">
        <v>14326847</v>
      </c>
      <c r="M2" s="14">
        <v>8807557</v>
      </c>
      <c r="N2" s="14">
        <v>8034503</v>
      </c>
      <c r="O2" s="14">
        <v>2510008</v>
      </c>
      <c r="P2" s="14">
        <v>1480831</v>
      </c>
      <c r="Q2" s="14">
        <v>73289</v>
      </c>
      <c r="R2" s="14">
        <v>422761</v>
      </c>
      <c r="S2" s="14">
        <v>994087</v>
      </c>
      <c r="T2" s="14">
        <v>401326</v>
      </c>
      <c r="U2" s="14">
        <v>4300920</v>
      </c>
      <c r="V2" s="14">
        <v>680102</v>
      </c>
      <c r="W2" s="14">
        <v>13501791</v>
      </c>
      <c r="X2" s="14">
        <v>3348328</v>
      </c>
      <c r="Y2" s="14">
        <v>102624</v>
      </c>
      <c r="Z2" s="9"/>
    </row>
    <row r="3" spans="1:26" s="7" customFormat="1" ht="13.2">
      <c r="A3" s="5" t="s">
        <v>25</v>
      </c>
      <c r="B3" s="15">
        <v>1060179</v>
      </c>
      <c r="C3" s="15">
        <v>2169769</v>
      </c>
      <c r="D3" s="15">
        <v>79186356</v>
      </c>
      <c r="E3" s="15">
        <v>289345</v>
      </c>
      <c r="F3" s="15">
        <v>2756000</v>
      </c>
      <c r="G3" s="15">
        <f>10049*1000</f>
        <v>10049000</v>
      </c>
      <c r="H3" s="15">
        <v>288701</v>
      </c>
      <c r="I3" s="15">
        <f>28655*1000</f>
        <v>28655000</v>
      </c>
      <c r="J3" s="15">
        <v>869482</v>
      </c>
      <c r="K3" s="15">
        <f>26412*1000</f>
        <v>26412000</v>
      </c>
      <c r="L3" s="14">
        <v>14296554</v>
      </c>
      <c r="M3" s="14">
        <v>4268391</v>
      </c>
      <c r="N3" s="14">
        <v>4071526</v>
      </c>
      <c r="O3" s="14">
        <v>1061875</v>
      </c>
      <c r="P3" s="14">
        <v>591782.54399999999</v>
      </c>
      <c r="Q3" s="14">
        <v>105841</v>
      </c>
      <c r="R3" s="14">
        <v>57618</v>
      </c>
      <c r="S3" s="14">
        <v>7396509</v>
      </c>
      <c r="T3" s="14">
        <v>906114</v>
      </c>
      <c r="U3" s="14">
        <v>4263478</v>
      </c>
      <c r="V3" s="14">
        <v>4126</v>
      </c>
      <c r="W3" s="14">
        <v>10631000</v>
      </c>
      <c r="X3" s="14">
        <v>2456404</v>
      </c>
      <c r="Y3" s="14">
        <v>-122243</v>
      </c>
    </row>
    <row r="4" spans="1:26" s="18" customFormat="1" ht="13.2">
      <c r="A4" s="17" t="s">
        <v>26</v>
      </c>
      <c r="B4" s="16">
        <f>IF(B2/B3&lt;0,".",B2/B3)</f>
        <v>0.96704613088921776</v>
      </c>
      <c r="C4" s="16">
        <f t="shared" ref="C4:Y4" si="0">IF(C2/C3&lt;0,".",C2/C3)</f>
        <v>4.0137102152348936</v>
      </c>
      <c r="D4" s="16">
        <f t="shared" si="0"/>
        <v>1.5827682991246623</v>
      </c>
      <c r="E4" s="16">
        <f t="shared" si="0"/>
        <v>9.2235773903126024</v>
      </c>
      <c r="F4" s="16">
        <f t="shared" si="0"/>
        <v>2.3968102322206097</v>
      </c>
      <c r="G4" s="16">
        <f t="shared" si="0"/>
        <v>0.88418270474674099</v>
      </c>
      <c r="H4" s="16">
        <f t="shared" si="0"/>
        <v>6.5530877967170182</v>
      </c>
      <c r="I4" s="16">
        <f t="shared" si="0"/>
        <v>0.81981580875937887</v>
      </c>
      <c r="J4" s="16">
        <f t="shared" si="0"/>
        <v>1.9231139920090352</v>
      </c>
      <c r="K4" s="16">
        <f t="shared" si="0"/>
        <v>0.73086176737846431</v>
      </c>
      <c r="L4" s="16">
        <f t="shared" si="0"/>
        <v>1.0021189022193739</v>
      </c>
      <c r="M4" s="16">
        <f t="shared" si="0"/>
        <v>2.0634372530539027</v>
      </c>
      <c r="N4" s="16">
        <f t="shared" si="0"/>
        <v>1.9733394800868274</v>
      </c>
      <c r="O4" s="16">
        <f t="shared" si="0"/>
        <v>2.3637509123013536</v>
      </c>
      <c r="P4" s="16">
        <f t="shared" si="0"/>
        <v>2.5023228802774553</v>
      </c>
      <c r="Q4" s="16">
        <f>IF(Q2/Q3&lt;0,".",Q2/Q3)</f>
        <v>0.69244432686766</v>
      </c>
      <c r="R4" s="16">
        <f t="shared" si="0"/>
        <v>7.3373077857613938</v>
      </c>
      <c r="S4" s="16">
        <f t="shared" si="0"/>
        <v>0.1343994849462091</v>
      </c>
      <c r="T4" s="16">
        <f t="shared" si="0"/>
        <v>0.44290894964651245</v>
      </c>
      <c r="U4" s="16">
        <f t="shared" si="0"/>
        <v>1.0087820319466876</v>
      </c>
      <c r="V4" s="16">
        <f t="shared" si="0"/>
        <v>164.83325254483762</v>
      </c>
      <c r="W4" s="16">
        <f t="shared" si="0"/>
        <v>1.2700396011664001</v>
      </c>
      <c r="X4" s="16">
        <f t="shared" si="0"/>
        <v>1.3631015093608381</v>
      </c>
      <c r="Y4" s="16" t="str">
        <f t="shared" si="0"/>
        <v>.</v>
      </c>
    </row>
    <row r="5" spans="1:26" s="7" customFormat="1" ht="13.2">
      <c r="A5" s="5" t="s">
        <v>27</v>
      </c>
      <c r="B5" s="15">
        <v>2424882</v>
      </c>
      <c r="C5" s="15">
        <v>3604650</v>
      </c>
      <c r="D5" s="15">
        <v>169245450</v>
      </c>
      <c r="E5" s="15">
        <v>941188</v>
      </c>
      <c r="F5" s="15">
        <v>6593000</v>
      </c>
      <c r="G5" s="15">
        <v>173332000</v>
      </c>
      <c r="H5" s="15">
        <v>492803</v>
      </c>
      <c r="I5" s="15">
        <v>374216000</v>
      </c>
      <c r="J5" s="15">
        <v>3251732</v>
      </c>
      <c r="K5" s="15">
        <v>365422000</v>
      </c>
      <c r="L5" s="14">
        <v>55520289</v>
      </c>
      <c r="M5" s="14">
        <v>5803159</v>
      </c>
      <c r="N5" s="14">
        <v>14121915</v>
      </c>
      <c r="O5" s="14">
        <v>1117784</v>
      </c>
      <c r="P5" s="14">
        <v>703495.152</v>
      </c>
      <c r="Q5" s="14">
        <v>118946</v>
      </c>
      <c r="R5" s="14">
        <v>116657</v>
      </c>
      <c r="S5" s="14">
        <v>24767910</v>
      </c>
      <c r="T5" s="14">
        <v>7843556</v>
      </c>
      <c r="U5" s="14">
        <v>74769085</v>
      </c>
      <c r="V5" s="14">
        <v>42888</v>
      </c>
      <c r="W5" s="14">
        <v>125464000</v>
      </c>
      <c r="X5" s="14">
        <v>16462471</v>
      </c>
      <c r="Y5" s="14">
        <v>4839729</v>
      </c>
    </row>
    <row r="6" spans="1:26">
      <c r="A6" s="21" t="s">
        <v>32</v>
      </c>
      <c r="B6" s="22">
        <f>LN(B5)</f>
        <v>14.701293421375979</v>
      </c>
      <c r="C6" s="22">
        <f t="shared" ref="C6:Y6" si="1">LN(C5)</f>
        <v>15.09773523660926</v>
      </c>
      <c r="D6" s="22">
        <f t="shared" si="1"/>
        <v>18.946860586086579</v>
      </c>
      <c r="E6" s="22">
        <f>LN(E5)</f>
        <v>13.754898186072809</v>
      </c>
      <c r="F6" s="22">
        <f t="shared" si="1"/>
        <v>15.701519038095437</v>
      </c>
      <c r="G6" s="22">
        <f t="shared" si="1"/>
        <v>18.970719388534359</v>
      </c>
      <c r="H6" s="22">
        <f t="shared" si="1"/>
        <v>13.107864778845254</v>
      </c>
      <c r="I6" s="22">
        <f t="shared" si="1"/>
        <v>19.740343728773656</v>
      </c>
      <c r="J6" s="22">
        <f t="shared" si="1"/>
        <v>14.994698335429771</v>
      </c>
      <c r="K6" s="22">
        <f t="shared" si="1"/>
        <v>19.716563408086994</v>
      </c>
      <c r="L6" s="23">
        <f t="shared" si="1"/>
        <v>17.832259079480689</v>
      </c>
      <c r="M6" s="23">
        <f t="shared" si="1"/>
        <v>15.573912982418268</v>
      </c>
      <c r="N6" s="23">
        <f t="shared" si="1"/>
        <v>16.463238404062832</v>
      </c>
      <c r="O6" s="23">
        <f t="shared" si="1"/>
        <v>13.926858711884552</v>
      </c>
      <c r="P6" s="23">
        <f t="shared" si="1"/>
        <v>13.46381626425484</v>
      </c>
      <c r="Q6" s="23">
        <f t="shared" si="1"/>
        <v>11.686424887591073</v>
      </c>
      <c r="R6" s="23">
        <f t="shared" si="1"/>
        <v>11.666993284221787</v>
      </c>
      <c r="S6" s="23">
        <f t="shared" si="1"/>
        <v>17.025059421644059</v>
      </c>
      <c r="T6" s="23">
        <f t="shared" si="1"/>
        <v>15.875202860922736</v>
      </c>
      <c r="U6" s="23">
        <f t="shared" si="1"/>
        <v>18.129915055372798</v>
      </c>
      <c r="V6" s="23">
        <f t="shared" si="1"/>
        <v>10.666347345507374</v>
      </c>
      <c r="W6" s="23">
        <f t="shared" si="1"/>
        <v>18.647529422796399</v>
      </c>
      <c r="X6" s="23">
        <f t="shared" si="1"/>
        <v>16.616593863452774</v>
      </c>
      <c r="Y6" s="23">
        <f t="shared" si="1"/>
        <v>15.392369285389682</v>
      </c>
      <c r="Z6" s="7"/>
    </row>
    <row r="7" spans="1:26">
      <c r="Z7" s="7"/>
    </row>
    <row r="8" spans="1:26">
      <c r="Z8" s="7"/>
    </row>
    <row r="9" spans="1:26">
      <c r="Z9" s="7"/>
    </row>
    <row r="10" spans="1:26" ht="14.4" thickBot="1">
      <c r="A10" s="17"/>
      <c r="B10" s="16"/>
      <c r="P10" s="13"/>
      <c r="Z10" s="7"/>
    </row>
    <row r="11" spans="1:26" ht="14.4" thickBot="1">
      <c r="A11" s="19" t="s">
        <v>31</v>
      </c>
      <c r="B11" s="20">
        <v>3.5678730158730163E-5</v>
      </c>
      <c r="P11" s="13"/>
      <c r="Z11" s="7"/>
    </row>
    <row r="12" spans="1:26">
      <c r="A12" s="17"/>
      <c r="P12" s="13"/>
      <c r="Z12" s="7"/>
    </row>
    <row r="13" spans="1:26">
      <c r="P13" s="13"/>
    </row>
    <row r="14" spans="1:26">
      <c r="P14" s="13"/>
    </row>
    <row r="15" spans="1:26">
      <c r="P15" s="13"/>
    </row>
    <row r="16" spans="1:26">
      <c r="P16" s="13"/>
    </row>
    <row r="17" spans="16:16">
      <c r="P17" s="13"/>
    </row>
    <row r="18" spans="16:16">
      <c r="P18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Portfolio Data</vt:lpstr>
      <vt:lpstr>Financial Data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Yoseph</dc:creator>
  <cp:lastModifiedBy>user</cp:lastModifiedBy>
  <dcterms:created xsi:type="dcterms:W3CDTF">2013-12-25T09:42:39Z</dcterms:created>
  <dcterms:modified xsi:type="dcterms:W3CDTF">2013-12-27T15:05:32Z</dcterms:modified>
</cp:coreProperties>
</file>